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OMPUTADOR INALDA\PRESTAÇÃO DE CONTAS 2025\INAJA\governo\"/>
    </mc:Choice>
  </mc:AlternateContent>
  <bookViews>
    <workbookView xWindow="0" yWindow="0" windowWidth="15360" windowHeight="7410"/>
  </bookViews>
  <sheets>
    <sheet name="Plan1" sheetId="1" r:id="rId1"/>
  </sheets>
  <definedNames>
    <definedName name="_qxi5878ehmsd" localSheetId="0">Plan1!$A$8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F32" i="1"/>
  <c r="H35" i="1" s="1"/>
  <c r="H37" i="1" l="1"/>
  <c r="I37" i="1" s="1"/>
  <c r="I35" i="1"/>
</calcChain>
</file>

<file path=xl/sharedStrings.xml><?xml version="1.0" encoding="utf-8"?>
<sst xmlns="http://schemas.openxmlformats.org/spreadsheetml/2006/main" count="46" uniqueCount="25">
  <si>
    <t>ANEXO XIX</t>
  </si>
  <si>
    <t>MAPA DEMONSTRATIVO DAS LEIS E DECRETOS REFERENTES AOS CRÉDITOS ADICIONAIS (CONSOLIDADO)</t>
  </si>
  <si>
    <t>AUTORIZAÇÃO</t>
  </si>
  <si>
    <t>SUPLEMENTAÇÃO</t>
  </si>
  <si>
    <t>ESPECIAL</t>
  </si>
  <si>
    <t>EXTRAORDINÁRIO COM ORIGEM DE RECURSO</t>
  </si>
  <si>
    <t>EXTRAORDINÁRIO SEM ORIGEM DE RECURSO</t>
  </si>
  <si>
    <t>LEI</t>
  </si>
  <si>
    <t>DECRETO</t>
  </si>
  <si>
    <t>ANULAÇÃO</t>
  </si>
  <si>
    <t>EXCESSO</t>
  </si>
  <si>
    <t>SUPERÁVIT/ OP. DE CRÉDITO</t>
  </si>
  <si>
    <t>SUPERÁVIT OU OP. DE CRÉDITO</t>
  </si>
  <si>
    <t>Nº</t>
  </si>
  <si>
    <t>DATA</t>
  </si>
  <si>
    <t>Tipo</t>
  </si>
  <si>
    <t>TOTAL</t>
  </si>
  <si>
    <t>suplementação</t>
  </si>
  <si>
    <t>LEI ORÇAMENTÁRIA Nº 1388/2024</t>
  </si>
  <si>
    <t>DESPESA TOTAL FIXADA: R$ 159.708.100,00</t>
  </si>
  <si>
    <t>PERCENTUAL AUTORIZADO NA LEI ORÇAMENTÁRIA (LOA): 20%</t>
  </si>
  <si>
    <t xml:space="preserve">TOTAL DA LEI ORÇAMENTÁRIA (LOA): </t>
  </si>
  <si>
    <t>TOTAL CONSIDERADO SOBRE A LEI ORÇAMENTÁRIA</t>
  </si>
  <si>
    <t xml:space="preserve">EXCEÇÕES SUPLEMENTADO SOBRE A LEI ORÇAMENTÁRIA </t>
  </si>
  <si>
    <t>TOTAL SUPLEMENTADO SOBRE A LEI ORÇAMENTÁRIA (LOA)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</si>
</sst>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_-;\-* #,##0.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Times New Roman"/>
      <family val="1"/>
    </font>
    <font>
      <sz val="11"/>
      <color theme="1"/>
      <name val="Cambria"/>
      <family val="1"/>
    </font>
    <font>
      <b/>
      <sz val="8"/>
      <color theme="1"/>
      <name val="Cambria"/>
      <family val="1"/>
    </font>
    <font>
      <sz val="9"/>
      <color theme="1"/>
      <name val="Cambria"/>
      <family val="1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6" fillId="3" borderId="9" xfId="1" applyFont="1" applyFill="1" applyBorder="1" applyAlignment="1">
      <alignment vertical="center" wrapText="1"/>
    </xf>
    <xf numFmtId="43" fontId="6" fillId="2" borderId="9" xfId="1" applyFont="1" applyFill="1" applyBorder="1" applyAlignment="1">
      <alignment vertical="center" wrapText="1"/>
    </xf>
    <xf numFmtId="43" fontId="6" fillId="3" borderId="5" xfId="1" applyFont="1" applyFill="1" applyBorder="1" applyAlignment="1">
      <alignment vertical="center" wrapText="1"/>
    </xf>
    <xf numFmtId="43" fontId="5" fillId="2" borderId="5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4" fontId="7" fillId="0" borderId="17" xfId="0" applyNumberFormat="1" applyFont="1" applyBorder="1" applyAlignment="1">
      <alignment horizontal="right" vertical="center"/>
    </xf>
    <xf numFmtId="14" fontId="7" fillId="0" borderId="18" xfId="0" applyNumberFormat="1" applyFont="1" applyBorder="1" applyAlignment="1">
      <alignment horizontal="right" vertical="center"/>
    </xf>
    <xf numFmtId="14" fontId="7" fillId="0" borderId="18" xfId="0" applyNumberFormat="1" applyFont="1" applyBorder="1" applyAlignment="1">
      <alignment horizontal="center" vertical="center"/>
    </xf>
    <xf numFmtId="14" fontId="7" fillId="0" borderId="18" xfId="0" applyNumberFormat="1" applyFont="1" applyBorder="1" applyAlignment="1">
      <alignment vertical="center"/>
    </xf>
    <xf numFmtId="14" fontId="7" fillId="0" borderId="12" xfId="0" applyNumberFormat="1" applyFont="1" applyBorder="1" applyAlignment="1">
      <alignment horizontal="right" vertical="center"/>
    </xf>
    <xf numFmtId="43" fontId="0" fillId="0" borderId="0" xfId="1" applyFont="1"/>
    <xf numFmtId="43" fontId="0" fillId="0" borderId="0" xfId="0" applyNumberFormat="1"/>
    <xf numFmtId="43" fontId="3" fillId="0" borderId="7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/>
    <xf numFmtId="43" fontId="8" fillId="0" borderId="0" xfId="1" applyFont="1"/>
    <xf numFmtId="14" fontId="6" fillId="3" borderId="9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10" fontId="8" fillId="0" borderId="0" xfId="0" applyNumberFormat="1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0</xdr:row>
      <xdr:rowOff>91440</xdr:rowOff>
    </xdr:from>
    <xdr:to>
      <xdr:col>8</xdr:col>
      <xdr:colOff>828675</xdr:colOff>
      <xdr:row>4</xdr:row>
      <xdr:rowOff>91440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91440"/>
          <a:ext cx="28289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44"/>
  <sheetViews>
    <sheetView tabSelected="1" topLeftCell="E29" workbookViewId="0">
      <selection sqref="A1:O40"/>
    </sheetView>
  </sheetViews>
  <sheetFormatPr defaultRowHeight="14.5" x14ac:dyDescent="0.35"/>
  <cols>
    <col min="2" max="2" width="10.7265625" bestFit="1" customWidth="1"/>
    <col min="3" max="3" width="12.1796875" customWidth="1"/>
    <col min="6" max="6" width="13.453125" customWidth="1"/>
    <col min="7" max="7" width="14" bestFit="1" customWidth="1"/>
    <col min="8" max="8" width="22.81640625" style="26" bestFit="1" customWidth="1"/>
    <col min="9" max="9" width="12.7265625" customWidth="1"/>
    <col min="10" max="10" width="15" bestFit="1" customWidth="1"/>
    <col min="11" max="11" width="10" bestFit="1" customWidth="1"/>
  </cols>
  <sheetData>
    <row r="7" spans="1:15" ht="15" x14ac:dyDescent="0.35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15" x14ac:dyDescent="0.35">
      <c r="A8" s="47" t="s">
        <v>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35">
      <c r="A9" s="1"/>
    </row>
    <row r="10" spans="1:15" ht="15.5" x14ac:dyDescent="0.35">
      <c r="A10" s="48" t="s">
        <v>18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15.5" x14ac:dyDescent="0.35">
      <c r="A11" s="48" t="s">
        <v>19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16" thickBot="1" x14ac:dyDescent="0.4">
      <c r="A12" s="49" t="s">
        <v>20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1:15" ht="16" thickBot="1" x14ac:dyDescent="0.4">
      <c r="A13" s="11"/>
      <c r="B13" s="11"/>
      <c r="C13" s="11"/>
      <c r="D13" s="11"/>
      <c r="E13" s="11"/>
      <c r="F13" s="11"/>
      <c r="G13" s="11"/>
      <c r="H13" s="28"/>
      <c r="I13" s="11"/>
      <c r="J13" s="11"/>
      <c r="K13" s="11"/>
      <c r="L13" s="11"/>
      <c r="M13" s="11"/>
      <c r="N13" s="11"/>
      <c r="O13" s="12"/>
    </row>
    <row r="14" spans="1:15" ht="20.5" customHeight="1" thickBot="1" x14ac:dyDescent="0.4">
      <c r="A14" s="38" t="s">
        <v>2</v>
      </c>
      <c r="B14" s="40"/>
      <c r="C14" s="40"/>
      <c r="D14" s="40"/>
      <c r="E14" s="39"/>
      <c r="F14" s="38" t="s">
        <v>3</v>
      </c>
      <c r="G14" s="40"/>
      <c r="H14" s="39"/>
      <c r="I14" s="38" t="s">
        <v>4</v>
      </c>
      <c r="J14" s="40"/>
      <c r="K14" s="39"/>
      <c r="L14" s="38" t="s">
        <v>5</v>
      </c>
      <c r="M14" s="40"/>
      <c r="N14" s="39"/>
      <c r="O14" s="35" t="s">
        <v>6</v>
      </c>
    </row>
    <row r="15" spans="1:15" ht="15.65" customHeight="1" thickBot="1" x14ac:dyDescent="0.4">
      <c r="A15" s="38" t="s">
        <v>7</v>
      </c>
      <c r="B15" s="39"/>
      <c r="C15" s="38" t="s">
        <v>8</v>
      </c>
      <c r="D15" s="40"/>
      <c r="E15" s="39"/>
      <c r="F15" s="35" t="s">
        <v>9</v>
      </c>
      <c r="G15" s="35" t="s">
        <v>10</v>
      </c>
      <c r="H15" s="41" t="s">
        <v>11</v>
      </c>
      <c r="I15" s="35" t="s">
        <v>9</v>
      </c>
      <c r="J15" s="35" t="s">
        <v>10</v>
      </c>
      <c r="K15" s="35" t="s">
        <v>12</v>
      </c>
      <c r="L15" s="35" t="s">
        <v>9</v>
      </c>
      <c r="M15" s="35" t="s">
        <v>10</v>
      </c>
      <c r="N15" s="35" t="s">
        <v>11</v>
      </c>
      <c r="O15" s="36"/>
    </row>
    <row r="16" spans="1:15" ht="15" thickBot="1" x14ac:dyDescent="0.4">
      <c r="A16" s="4" t="s">
        <v>13</v>
      </c>
      <c r="B16" s="5" t="s">
        <v>14</v>
      </c>
      <c r="C16" s="5" t="s">
        <v>15</v>
      </c>
      <c r="D16" s="3" t="s">
        <v>13</v>
      </c>
      <c r="E16" s="3" t="s">
        <v>14</v>
      </c>
      <c r="F16" s="37"/>
      <c r="G16" s="37"/>
      <c r="H16" s="42"/>
      <c r="I16" s="37"/>
      <c r="J16" s="37"/>
      <c r="K16" s="37"/>
      <c r="L16" s="37"/>
      <c r="M16" s="37"/>
      <c r="N16" s="37"/>
      <c r="O16" s="37"/>
    </row>
    <row r="17" spans="1:15" ht="15" thickBot="1" x14ac:dyDescent="0.4">
      <c r="A17" s="6">
        <v>1388</v>
      </c>
      <c r="B17" s="32">
        <v>45636</v>
      </c>
      <c r="C17" s="17" t="s">
        <v>17</v>
      </c>
      <c r="D17" s="18">
        <v>1</v>
      </c>
      <c r="E17" s="21">
        <v>45660</v>
      </c>
      <c r="F17" s="13">
        <v>1574250</v>
      </c>
      <c r="G17" s="7"/>
      <c r="H17" s="13"/>
      <c r="I17" s="7"/>
      <c r="J17" s="7"/>
      <c r="K17" s="7"/>
      <c r="L17" s="7"/>
      <c r="M17" s="7"/>
      <c r="N17" s="7"/>
      <c r="O17" s="7"/>
    </row>
    <row r="18" spans="1:15" ht="15" thickBot="1" x14ac:dyDescent="0.4">
      <c r="A18" s="6">
        <v>1388</v>
      </c>
      <c r="B18" s="32">
        <v>45636</v>
      </c>
      <c r="C18" s="17" t="s">
        <v>17</v>
      </c>
      <c r="D18" s="19">
        <v>3</v>
      </c>
      <c r="E18" s="22">
        <v>45691</v>
      </c>
      <c r="F18" s="14">
        <v>2913525.84</v>
      </c>
      <c r="G18" s="8"/>
      <c r="H18" s="14"/>
      <c r="I18" s="8"/>
      <c r="J18" s="8"/>
      <c r="K18" s="8"/>
      <c r="L18" s="8"/>
      <c r="M18" s="8"/>
      <c r="N18" s="8"/>
      <c r="O18" s="8"/>
    </row>
    <row r="19" spans="1:15" ht="15" thickBot="1" x14ac:dyDescent="0.4">
      <c r="A19" s="6">
        <v>1388</v>
      </c>
      <c r="B19" s="32">
        <v>45636</v>
      </c>
      <c r="C19" s="17" t="s">
        <v>17</v>
      </c>
      <c r="D19" s="19">
        <v>4</v>
      </c>
      <c r="E19" s="22">
        <v>45691</v>
      </c>
      <c r="F19" s="14">
        <v>135000</v>
      </c>
      <c r="G19" s="8"/>
      <c r="H19" s="14"/>
      <c r="I19" s="8"/>
      <c r="J19" s="8"/>
      <c r="K19" s="8"/>
      <c r="L19" s="8"/>
      <c r="M19" s="8"/>
      <c r="N19" s="8"/>
      <c r="O19" s="8"/>
    </row>
    <row r="20" spans="1:15" ht="15" thickBot="1" x14ac:dyDescent="0.4">
      <c r="A20" s="6">
        <v>1388</v>
      </c>
      <c r="B20" s="32">
        <v>45636</v>
      </c>
      <c r="C20" s="17" t="s">
        <v>17</v>
      </c>
      <c r="D20" s="19">
        <v>8</v>
      </c>
      <c r="E20" s="22">
        <v>45728</v>
      </c>
      <c r="F20" s="14">
        <v>1954263.24</v>
      </c>
      <c r="G20" s="8"/>
      <c r="H20" s="14"/>
      <c r="I20" s="8"/>
      <c r="J20" s="8"/>
      <c r="K20" s="8"/>
      <c r="L20" s="8"/>
      <c r="M20" s="8"/>
      <c r="N20" s="8"/>
      <c r="O20" s="8"/>
    </row>
    <row r="21" spans="1:15" ht="15" thickBot="1" x14ac:dyDescent="0.4">
      <c r="A21" s="6">
        <v>1388</v>
      </c>
      <c r="B21" s="32">
        <v>45636</v>
      </c>
      <c r="C21" s="17" t="s">
        <v>17</v>
      </c>
      <c r="D21" s="19">
        <v>11</v>
      </c>
      <c r="E21" s="22">
        <v>45748</v>
      </c>
      <c r="F21" s="13">
        <v>412000</v>
      </c>
      <c r="G21" s="7"/>
      <c r="H21" s="13"/>
      <c r="I21" s="7"/>
      <c r="J21" s="7"/>
      <c r="K21" s="7"/>
      <c r="L21" s="7"/>
      <c r="M21" s="7"/>
      <c r="N21" s="7"/>
      <c r="O21" s="7"/>
    </row>
    <row r="22" spans="1:15" ht="15" thickBot="1" x14ac:dyDescent="0.4">
      <c r="A22" s="6">
        <v>1388</v>
      </c>
      <c r="B22" s="32">
        <v>45636</v>
      </c>
      <c r="C22" s="17" t="s">
        <v>17</v>
      </c>
      <c r="D22" s="19">
        <v>16</v>
      </c>
      <c r="E22" s="22">
        <v>45782</v>
      </c>
      <c r="F22" s="13">
        <v>5904400</v>
      </c>
      <c r="G22" s="7"/>
      <c r="H22" s="13"/>
      <c r="I22" s="7"/>
      <c r="J22" s="7"/>
      <c r="K22" s="7"/>
      <c r="L22" s="7"/>
      <c r="M22" s="7"/>
      <c r="N22" s="7"/>
      <c r="O22" s="7"/>
    </row>
    <row r="23" spans="1:15" ht="15" thickBot="1" x14ac:dyDescent="0.4">
      <c r="A23" s="6">
        <v>1388</v>
      </c>
      <c r="B23" s="32">
        <v>45636</v>
      </c>
      <c r="C23" s="17" t="s">
        <v>17</v>
      </c>
      <c r="D23" s="19">
        <v>21</v>
      </c>
      <c r="E23" s="22">
        <v>45810</v>
      </c>
      <c r="F23" s="13">
        <v>2143000</v>
      </c>
      <c r="G23" s="7"/>
      <c r="H23" s="13"/>
      <c r="I23" s="7"/>
      <c r="J23" s="7"/>
      <c r="K23" s="7"/>
      <c r="L23" s="7"/>
      <c r="M23" s="7"/>
      <c r="N23" s="7"/>
      <c r="O23" s="7"/>
    </row>
    <row r="24" spans="1:15" ht="15" thickBot="1" x14ac:dyDescent="0.4">
      <c r="A24" s="6">
        <v>1388</v>
      </c>
      <c r="B24" s="32">
        <v>45636</v>
      </c>
      <c r="C24" s="17" t="s">
        <v>17</v>
      </c>
      <c r="D24" s="19">
        <v>25</v>
      </c>
      <c r="E24" s="24">
        <v>45839</v>
      </c>
      <c r="F24" s="13">
        <v>6612911.9900000002</v>
      </c>
      <c r="G24" s="7"/>
      <c r="H24" s="13"/>
      <c r="I24" s="7"/>
      <c r="J24" s="7"/>
      <c r="K24" s="7"/>
      <c r="L24" s="7"/>
      <c r="M24" s="7"/>
      <c r="N24" s="7"/>
      <c r="O24" s="7"/>
    </row>
    <row r="25" spans="1:15" ht="15" thickBot="1" x14ac:dyDescent="0.4">
      <c r="A25" s="6">
        <v>1388</v>
      </c>
      <c r="B25" s="32">
        <v>45636</v>
      </c>
      <c r="C25" s="17" t="s">
        <v>17</v>
      </c>
      <c r="D25" s="19">
        <v>28</v>
      </c>
      <c r="E25" s="22">
        <v>45870</v>
      </c>
      <c r="F25" s="13">
        <v>4029023</v>
      </c>
      <c r="G25" s="7"/>
      <c r="H25" s="13"/>
      <c r="I25" s="7"/>
      <c r="J25" s="7"/>
      <c r="K25" s="7"/>
      <c r="L25" s="7"/>
      <c r="M25" s="7"/>
      <c r="N25" s="7"/>
      <c r="O25" s="7"/>
    </row>
    <row r="26" spans="1:15" ht="15" thickBot="1" x14ac:dyDescent="0.4">
      <c r="A26" s="6">
        <v>1388</v>
      </c>
      <c r="B26" s="32">
        <v>45636</v>
      </c>
      <c r="C26" s="17" t="s">
        <v>17</v>
      </c>
      <c r="D26" s="19">
        <v>31</v>
      </c>
      <c r="E26" s="22">
        <v>45880</v>
      </c>
      <c r="F26" s="13">
        <v>1900000</v>
      </c>
      <c r="G26" s="7"/>
      <c r="H26" s="13"/>
      <c r="I26" s="7"/>
      <c r="J26" s="7"/>
      <c r="K26" s="7"/>
      <c r="L26" s="7"/>
      <c r="M26" s="7"/>
      <c r="N26" s="7"/>
      <c r="O26" s="7"/>
    </row>
    <row r="27" spans="1:15" ht="15" thickBot="1" x14ac:dyDescent="0.4">
      <c r="A27" s="6">
        <v>1388</v>
      </c>
      <c r="B27" s="32">
        <v>45636</v>
      </c>
      <c r="C27" s="17" t="s">
        <v>17</v>
      </c>
      <c r="D27" s="19">
        <v>34</v>
      </c>
      <c r="E27" s="22">
        <v>45889</v>
      </c>
      <c r="F27" s="13">
        <v>700000</v>
      </c>
      <c r="G27" s="7"/>
      <c r="H27" s="13"/>
      <c r="I27" s="7"/>
      <c r="J27" s="7"/>
      <c r="K27" s="7"/>
      <c r="L27" s="7"/>
      <c r="M27" s="7"/>
      <c r="N27" s="7"/>
      <c r="O27" s="7"/>
    </row>
    <row r="28" spans="1:15" ht="15" thickBot="1" x14ac:dyDescent="0.4">
      <c r="A28" s="6">
        <v>1388</v>
      </c>
      <c r="B28" s="32">
        <v>45636</v>
      </c>
      <c r="C28" s="17" t="s">
        <v>17</v>
      </c>
      <c r="D28" s="19">
        <v>35</v>
      </c>
      <c r="E28" s="22">
        <v>45901</v>
      </c>
      <c r="F28" s="13">
        <v>4455934.3</v>
      </c>
      <c r="G28" s="7"/>
      <c r="H28" s="13"/>
      <c r="I28" s="7"/>
      <c r="J28" s="7"/>
      <c r="K28" s="7"/>
      <c r="L28" s="7"/>
      <c r="M28" s="7"/>
      <c r="N28" s="7"/>
      <c r="O28" s="7"/>
    </row>
    <row r="29" spans="1:15" ht="15" thickBot="1" x14ac:dyDescent="0.4">
      <c r="A29" s="6">
        <v>1388</v>
      </c>
      <c r="B29" s="32">
        <v>45636</v>
      </c>
      <c r="C29" s="17" t="s">
        <v>17</v>
      </c>
      <c r="D29" s="19">
        <v>38</v>
      </c>
      <c r="E29" s="22">
        <v>45933</v>
      </c>
      <c r="F29" s="13">
        <v>3632867.92</v>
      </c>
      <c r="G29" s="7"/>
      <c r="H29" s="13"/>
      <c r="I29" s="7"/>
      <c r="J29" s="7"/>
      <c r="K29" s="7"/>
      <c r="L29" s="7"/>
      <c r="M29" s="7"/>
      <c r="N29" s="7"/>
      <c r="O29" s="7"/>
    </row>
    <row r="30" spans="1:15" ht="15" thickBot="1" x14ac:dyDescent="0.4">
      <c r="A30" s="6">
        <v>1388</v>
      </c>
      <c r="B30" s="32">
        <v>45636</v>
      </c>
      <c r="C30" s="17" t="s">
        <v>17</v>
      </c>
      <c r="D30" s="19">
        <v>40</v>
      </c>
      <c r="E30" s="23">
        <v>45964</v>
      </c>
      <c r="F30" s="14">
        <v>8158875.5700000003</v>
      </c>
      <c r="G30" s="8"/>
      <c r="H30" s="14"/>
      <c r="I30" s="8"/>
      <c r="J30" s="8"/>
      <c r="K30" s="8"/>
      <c r="L30" s="8"/>
      <c r="M30" s="8"/>
      <c r="N30" s="8"/>
      <c r="O30" s="8"/>
    </row>
    <row r="31" spans="1:15" ht="15" thickBot="1" x14ac:dyDescent="0.4">
      <c r="A31" s="6">
        <v>1388</v>
      </c>
      <c r="B31" s="32">
        <v>45636</v>
      </c>
      <c r="C31" s="17" t="s">
        <v>17</v>
      </c>
      <c r="D31" s="20">
        <v>44</v>
      </c>
      <c r="E31" s="25">
        <v>45992</v>
      </c>
      <c r="F31" s="15">
        <v>7767345.6200000001</v>
      </c>
      <c r="G31" s="9"/>
      <c r="H31" s="15"/>
      <c r="I31" s="9"/>
      <c r="J31" s="9"/>
      <c r="K31" s="9"/>
      <c r="L31" s="9"/>
      <c r="M31" s="9"/>
      <c r="N31" s="9"/>
      <c r="O31" s="9"/>
    </row>
    <row r="32" spans="1:15" ht="15" thickBot="1" x14ac:dyDescent="0.4">
      <c r="A32" s="43" t="s">
        <v>16</v>
      </c>
      <c r="B32" s="44"/>
      <c r="C32" s="44"/>
      <c r="D32" s="45"/>
      <c r="E32" s="46"/>
      <c r="F32" s="16">
        <f>SUM(F17:F31)</f>
        <v>52293397.479999997</v>
      </c>
      <c r="G32" s="10">
        <v>0</v>
      </c>
      <c r="H32" s="16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</row>
    <row r="33" spans="1:11" ht="15.5" x14ac:dyDescent="0.35">
      <c r="A33" s="2"/>
    </row>
    <row r="34" spans="1:11" ht="15" x14ac:dyDescent="0.35">
      <c r="A34" s="29" t="s">
        <v>21</v>
      </c>
      <c r="B34" s="30"/>
      <c r="C34" s="30"/>
      <c r="D34" s="30"/>
      <c r="E34" s="30"/>
      <c r="F34" s="30"/>
      <c r="G34" s="30"/>
      <c r="H34" s="31">
        <v>159708100</v>
      </c>
      <c r="I34" s="30"/>
    </row>
    <row r="35" spans="1:11" ht="15" x14ac:dyDescent="0.35">
      <c r="A35" s="29" t="s">
        <v>24</v>
      </c>
      <c r="B35" s="30"/>
      <c r="C35" s="30"/>
      <c r="D35" s="30"/>
      <c r="E35" s="30"/>
      <c r="F35" s="30"/>
      <c r="G35" s="30"/>
      <c r="H35" s="31">
        <f>F32</f>
        <v>52293397.479999997</v>
      </c>
      <c r="I35" s="34">
        <f>H35/H34</f>
        <v>0.32743109134727666</v>
      </c>
      <c r="J35" s="26"/>
    </row>
    <row r="36" spans="1:11" ht="15" x14ac:dyDescent="0.35">
      <c r="A36" s="29" t="s">
        <v>23</v>
      </c>
      <c r="B36" s="30"/>
      <c r="C36" s="30"/>
      <c r="D36" s="30"/>
      <c r="E36" s="30"/>
      <c r="F36" s="30"/>
      <c r="G36" s="30"/>
      <c r="H36" s="31">
        <v>36833240.200000003</v>
      </c>
      <c r="I36" s="34">
        <f>H36/H34</f>
        <v>0.23062850412721711</v>
      </c>
      <c r="K36" s="27"/>
    </row>
    <row r="37" spans="1:11" ht="15" x14ac:dyDescent="0.35">
      <c r="A37" s="29" t="s">
        <v>22</v>
      </c>
      <c r="B37" s="30"/>
      <c r="C37" s="30"/>
      <c r="D37" s="30"/>
      <c r="E37" s="30"/>
      <c r="F37" s="30"/>
      <c r="G37" s="31"/>
      <c r="H37" s="31">
        <f>H35-H36</f>
        <v>15460157.279999994</v>
      </c>
      <c r="I37" s="34">
        <f>H37/H34</f>
        <v>9.6802587220059563E-2</v>
      </c>
      <c r="K37" s="27"/>
    </row>
    <row r="44" spans="1:11" x14ac:dyDescent="0.35">
      <c r="H44" s="33"/>
    </row>
  </sheetData>
  <mergeCells count="22">
    <mergeCell ref="A32:E32"/>
    <mergeCell ref="A7:O7"/>
    <mergeCell ref="A8:O8"/>
    <mergeCell ref="A10:O10"/>
    <mergeCell ref="A11:O11"/>
    <mergeCell ref="A12:O12"/>
    <mergeCell ref="I15:I16"/>
    <mergeCell ref="J15:J16"/>
    <mergeCell ref="K15:K16"/>
    <mergeCell ref="L15:L16"/>
    <mergeCell ref="M15:M16"/>
    <mergeCell ref="N15:N16"/>
    <mergeCell ref="A14:E14"/>
    <mergeCell ref="F14:H14"/>
    <mergeCell ref="I14:K14"/>
    <mergeCell ref="L14:N14"/>
    <mergeCell ref="O14:O16"/>
    <mergeCell ref="A15:B15"/>
    <mergeCell ref="C15:E15"/>
    <mergeCell ref="F15:F16"/>
    <mergeCell ref="G15:G16"/>
    <mergeCell ref="H15:H16"/>
  </mergeCells>
  <pageMargins left="0.51181102362204722" right="0.51181102362204722" top="0.78740157480314965" bottom="0.78740157480314965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Plan1!_qxi5878ehmsd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Consult</cp:lastModifiedBy>
  <cp:lastPrinted>2026-03-27T19:48:55Z</cp:lastPrinted>
  <dcterms:created xsi:type="dcterms:W3CDTF">2025-03-10T14:32:29Z</dcterms:created>
  <dcterms:modified xsi:type="dcterms:W3CDTF">2026-03-27T20:34:19Z</dcterms:modified>
</cp:coreProperties>
</file>